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<sst xmlns="http://schemas.openxmlformats.org/spreadsheetml/2006/main" count="71" uniqueCount="46">
  <si>
    <t>于都县国有资产经营有限公司
 面试成绩汇总表</t>
  </si>
  <si>
    <t>岗位</t>
  </si>
  <si>
    <t>序号</t>
  </si>
  <si>
    <t>姓名</t>
  </si>
  <si>
    <t>性 别</t>
  </si>
  <si>
    <t>准考证号</t>
  </si>
  <si>
    <t>面试成绩</t>
  </si>
  <si>
    <t>备注</t>
  </si>
  <si>
    <t>会计</t>
  </si>
  <si>
    <t>李妙音</t>
  </si>
  <si>
    <t>女</t>
  </si>
  <si>
    <t>华茂盛</t>
  </si>
  <si>
    <t>男</t>
  </si>
  <si>
    <t>罗钰煜</t>
  </si>
  <si>
    <t>谢林芳</t>
  </si>
  <si>
    <t>陈玉琴</t>
  </si>
  <si>
    <t>刘小芳</t>
  </si>
  <si>
    <t>黄香凤</t>
  </si>
  <si>
    <t>吴小蕾</t>
  </si>
  <si>
    <t>管山铭</t>
  </si>
  <si>
    <t>出纳</t>
  </si>
  <si>
    <t>许淑娣</t>
  </si>
  <si>
    <t>吴春华</t>
  </si>
  <si>
    <t>肖九连</t>
  </si>
  <si>
    <t>投融资专员</t>
  </si>
  <si>
    <t>谢远桥</t>
  </si>
  <si>
    <t>许建平</t>
  </si>
  <si>
    <t>缺考</t>
  </si>
  <si>
    <t>现场管理</t>
  </si>
  <si>
    <t>蔡仕宏</t>
  </si>
  <si>
    <t>陈晓刚</t>
  </si>
  <si>
    <t>刘小琳</t>
  </si>
  <si>
    <t>孙权</t>
  </si>
  <si>
    <t>按揭专员</t>
  </si>
  <si>
    <t>钟瑶</t>
  </si>
  <si>
    <t>林成</t>
  </si>
  <si>
    <t>办证专员</t>
  </si>
  <si>
    <t>钟鸣</t>
  </si>
  <si>
    <t>吴颖</t>
  </si>
  <si>
    <t>标准厂房工作人员</t>
  </si>
  <si>
    <t>李希希</t>
  </si>
  <si>
    <t>曾群</t>
  </si>
  <si>
    <t>新能源事业部</t>
  </si>
  <si>
    <t>罗琛</t>
  </si>
  <si>
    <t>刘珺鸿</t>
  </si>
  <si>
    <t>陈俊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</si>
</sst>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2"/>
      <name val="黑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</font>
    <font>
      <sz val="18"/>
      <name val="黑体"/>
      <charset val="134"/>
    </font>
    <font>
      <b/>
      <sz val="14"/>
      <name val="宋体"/>
      <charset val="134"/>
    </font>
    <font>
      <b/>
      <sz val="14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9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22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17" borderId="26" applyNumberFormat="0" applyAlignment="0" applyProtection="0">
      <alignment vertical="center"/>
    </xf>
    <xf numFmtId="0" fontId="25" fillId="17" borderId="23" applyNumberFormat="0" applyAlignment="0" applyProtection="0">
      <alignment vertical="center"/>
    </xf>
    <xf numFmtId="0" fontId="26" fillId="26" borderId="28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76" fontId="3" fillId="0" borderId="12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76" fontId="3" fillId="0" borderId="15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176" fontId="3" fillId="0" borderId="19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76" fontId="3" fillId="0" borderId="21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/>
    </xf>
    <xf numFmtId="176" fontId="3" fillId="0" borderId="1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J4" sqref="J4"/>
    </sheetView>
  </sheetViews>
  <sheetFormatPr defaultColWidth="9" defaultRowHeight="33" customHeight="1" outlineLevelCol="6"/>
  <cols>
    <col min="1" max="1" width="19.125" style="3" customWidth="1"/>
    <col min="2" max="2" width="7.125" style="4" customWidth="1"/>
    <col min="3" max="3" width="11.125" style="3" customWidth="1"/>
    <col min="4" max="4" width="8.125" style="3" customWidth="1"/>
    <col min="5" max="5" width="16.75" style="3" customWidth="1"/>
    <col min="6" max="6" width="12.25" style="5" customWidth="1"/>
    <col min="7" max="7" width="14.375" style="6" customWidth="1"/>
    <col min="8" max="16384" width="9" style="3"/>
  </cols>
  <sheetData>
    <row r="1" s="1" customFormat="1" ht="58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40" customHeight="1" spans="1:7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1" t="s">
        <v>7</v>
      </c>
    </row>
    <row r="3" s="3" customFormat="1" ht="27" customHeight="1" spans="1:7">
      <c r="A3" s="12" t="s">
        <v>8</v>
      </c>
      <c r="B3" s="13">
        <v>1</v>
      </c>
      <c r="C3" s="14" t="s">
        <v>9</v>
      </c>
      <c r="D3" s="14" t="s">
        <v>10</v>
      </c>
      <c r="E3" s="14">
        <v>19042001009</v>
      </c>
      <c r="F3" s="15">
        <f>60.55/70*100</f>
        <v>86.5</v>
      </c>
      <c r="G3" s="16"/>
    </row>
    <row r="4" s="3" customFormat="1" ht="27" customHeight="1" spans="1:7">
      <c r="A4" s="17"/>
      <c r="B4" s="18">
        <v>2</v>
      </c>
      <c r="C4" s="19" t="s">
        <v>11</v>
      </c>
      <c r="D4" s="19" t="s">
        <v>12</v>
      </c>
      <c r="E4" s="19">
        <v>19042001007</v>
      </c>
      <c r="F4" s="20">
        <f>60.53/70*100</f>
        <v>86.4714285714286</v>
      </c>
      <c r="G4" s="21"/>
    </row>
    <row r="5" s="3" customFormat="1" ht="27" customHeight="1" spans="1:7">
      <c r="A5" s="17"/>
      <c r="B5" s="18">
        <v>3</v>
      </c>
      <c r="C5" s="19" t="s">
        <v>13</v>
      </c>
      <c r="D5" s="19" t="s">
        <v>10</v>
      </c>
      <c r="E5" s="19">
        <v>19042001004</v>
      </c>
      <c r="F5" s="20">
        <f>55.4/70*100</f>
        <v>79.1428571428571</v>
      </c>
      <c r="G5" s="21"/>
    </row>
    <row r="6" s="3" customFormat="1" ht="27" customHeight="1" spans="1:7">
      <c r="A6" s="17"/>
      <c r="B6" s="18">
        <v>4</v>
      </c>
      <c r="C6" s="19" t="s">
        <v>14</v>
      </c>
      <c r="D6" s="19" t="s">
        <v>10</v>
      </c>
      <c r="E6" s="19">
        <v>1902001002</v>
      </c>
      <c r="F6" s="20">
        <f>51/70*100</f>
        <v>72.8571428571428</v>
      </c>
      <c r="G6" s="21"/>
    </row>
    <row r="7" s="3" customFormat="1" ht="27" customHeight="1" spans="1:7">
      <c r="A7" s="17"/>
      <c r="B7" s="18">
        <v>5</v>
      </c>
      <c r="C7" s="19" t="s">
        <v>15</v>
      </c>
      <c r="D7" s="19" t="s">
        <v>10</v>
      </c>
      <c r="E7" s="19">
        <v>19042001001</v>
      </c>
      <c r="F7" s="20">
        <f>50.63/70*100</f>
        <v>72.3285714285714</v>
      </c>
      <c r="G7" s="21"/>
    </row>
    <row r="8" s="3" customFormat="1" ht="27" customHeight="1" spans="1:7">
      <c r="A8" s="17"/>
      <c r="B8" s="18">
        <v>6</v>
      </c>
      <c r="C8" s="22" t="s">
        <v>16</v>
      </c>
      <c r="D8" s="19" t="s">
        <v>10</v>
      </c>
      <c r="E8" s="19">
        <v>19042001003</v>
      </c>
      <c r="F8" s="20">
        <f>45.42/70*100</f>
        <v>64.8857142857143</v>
      </c>
      <c r="G8" s="21"/>
    </row>
    <row r="9" s="3" customFormat="1" ht="27" customHeight="1" spans="1:7">
      <c r="A9" s="17"/>
      <c r="B9" s="18">
        <v>7</v>
      </c>
      <c r="C9" s="19" t="s">
        <v>17</v>
      </c>
      <c r="D9" s="19" t="s">
        <v>10</v>
      </c>
      <c r="E9" s="19">
        <v>19042001008</v>
      </c>
      <c r="F9" s="20">
        <f>44.43/70*100</f>
        <v>63.4714285714286</v>
      </c>
      <c r="G9" s="23"/>
    </row>
    <row r="10" s="3" customFormat="1" ht="27" customHeight="1" spans="1:7">
      <c r="A10" s="17"/>
      <c r="B10" s="18">
        <v>8</v>
      </c>
      <c r="C10" s="19" t="s">
        <v>18</v>
      </c>
      <c r="D10" s="19" t="s">
        <v>10</v>
      </c>
      <c r="E10" s="19">
        <v>19042001006</v>
      </c>
      <c r="F10" s="20">
        <f>44.01/70*100</f>
        <v>62.8714285714286</v>
      </c>
      <c r="G10" s="21"/>
    </row>
    <row r="11" s="3" customFormat="1" ht="32.1" customHeight="1" spans="1:7">
      <c r="A11" s="24"/>
      <c r="B11" s="25">
        <v>9</v>
      </c>
      <c r="C11" s="26" t="s">
        <v>19</v>
      </c>
      <c r="D11" s="26" t="s">
        <v>12</v>
      </c>
      <c r="E11" s="26">
        <v>19042001005</v>
      </c>
      <c r="F11" s="27">
        <f>42.17/70*100</f>
        <v>60.2428571428571</v>
      </c>
      <c r="G11" s="28"/>
    </row>
    <row r="12" s="3" customFormat="1" ht="32.1" customHeight="1" spans="1:7">
      <c r="A12" s="29" t="s">
        <v>20</v>
      </c>
      <c r="B12" s="13">
        <v>1</v>
      </c>
      <c r="C12" s="14" t="s">
        <v>21</v>
      </c>
      <c r="D12" s="14" t="s">
        <v>10</v>
      </c>
      <c r="E12" s="14">
        <v>19042001012</v>
      </c>
      <c r="F12" s="15">
        <f>57.77/70*100</f>
        <v>82.5285714285714</v>
      </c>
      <c r="G12" s="16"/>
    </row>
    <row r="13" s="3" customFormat="1" ht="27" customHeight="1" spans="1:7">
      <c r="A13" s="30"/>
      <c r="B13" s="31">
        <v>2</v>
      </c>
      <c r="C13" s="32" t="s">
        <v>22</v>
      </c>
      <c r="D13" s="32" t="s">
        <v>10</v>
      </c>
      <c r="E13" s="32">
        <v>19042001014</v>
      </c>
      <c r="F13" s="33">
        <f>50.52/70*100</f>
        <v>72.1714285714286</v>
      </c>
      <c r="G13" s="34"/>
    </row>
    <row r="14" s="3" customFormat="1" ht="27" customHeight="1" spans="1:7">
      <c r="A14" s="35"/>
      <c r="B14" s="25">
        <v>3</v>
      </c>
      <c r="C14" s="26" t="s">
        <v>23</v>
      </c>
      <c r="D14" s="26" t="s">
        <v>10</v>
      </c>
      <c r="E14" s="26">
        <v>19042001013</v>
      </c>
      <c r="F14" s="27">
        <f>46.03/70*100</f>
        <v>65.7571428571429</v>
      </c>
      <c r="G14" s="36"/>
    </row>
    <row r="15" s="3" customFormat="1" customHeight="1" spans="1:7">
      <c r="A15" s="12" t="s">
        <v>24</v>
      </c>
      <c r="B15" s="13">
        <v>1</v>
      </c>
      <c r="C15" s="14" t="s">
        <v>25</v>
      </c>
      <c r="D15" s="14" t="s">
        <v>12</v>
      </c>
      <c r="E15" s="14">
        <v>19042001010</v>
      </c>
      <c r="F15" s="15">
        <f>61.17/70*100</f>
        <v>87.3857142857143</v>
      </c>
      <c r="G15" s="16"/>
    </row>
    <row r="16" s="3" customFormat="1" customHeight="1" spans="1:7">
      <c r="A16" s="37"/>
      <c r="B16" s="38">
        <v>2</v>
      </c>
      <c r="C16" s="39" t="s">
        <v>26</v>
      </c>
      <c r="D16" s="39" t="s">
        <v>12</v>
      </c>
      <c r="E16" s="39">
        <v>19042001011</v>
      </c>
      <c r="F16" s="40" t="s">
        <v>27</v>
      </c>
      <c r="G16" s="41"/>
    </row>
    <row r="17" s="3" customFormat="1" customHeight="1" spans="1:7">
      <c r="A17" s="29" t="s">
        <v>28</v>
      </c>
      <c r="B17" s="13">
        <v>1</v>
      </c>
      <c r="C17" s="14" t="s">
        <v>29</v>
      </c>
      <c r="D17" s="14" t="s">
        <v>12</v>
      </c>
      <c r="E17" s="14">
        <v>19042001016</v>
      </c>
      <c r="F17" s="15">
        <f>58.72/70*100</f>
        <v>83.8857142857143</v>
      </c>
      <c r="G17" s="42"/>
    </row>
    <row r="18" s="3" customFormat="1" customHeight="1" spans="1:7">
      <c r="A18" s="30"/>
      <c r="B18" s="18">
        <v>2</v>
      </c>
      <c r="C18" s="19" t="s">
        <v>30</v>
      </c>
      <c r="D18" s="19" t="s">
        <v>12</v>
      </c>
      <c r="E18" s="19">
        <v>19042001017</v>
      </c>
      <c r="F18" s="20">
        <f>51.57/70*100</f>
        <v>73.6714285714286</v>
      </c>
      <c r="G18" s="23"/>
    </row>
    <row r="19" s="3" customFormat="1" customHeight="1" spans="1:7">
      <c r="A19" s="30"/>
      <c r="B19" s="18">
        <v>3</v>
      </c>
      <c r="C19" s="19" t="s">
        <v>31</v>
      </c>
      <c r="D19" s="19" t="s">
        <v>12</v>
      </c>
      <c r="E19" s="19">
        <v>19042001018</v>
      </c>
      <c r="F19" s="20">
        <f>45.83/70*100</f>
        <v>65.4714285714286</v>
      </c>
      <c r="G19" s="23"/>
    </row>
    <row r="20" s="3" customFormat="1" customHeight="1" spans="1:7">
      <c r="A20" s="35"/>
      <c r="B20" s="25">
        <v>4</v>
      </c>
      <c r="C20" s="26" t="s">
        <v>32</v>
      </c>
      <c r="D20" s="26" t="s">
        <v>12</v>
      </c>
      <c r="E20" s="26">
        <v>19042001015</v>
      </c>
      <c r="F20" s="27">
        <f>43.23/70*100</f>
        <v>61.7571428571429</v>
      </c>
      <c r="G20" s="36"/>
    </row>
    <row r="21" s="3" customFormat="1" customHeight="1" spans="1:7">
      <c r="A21" s="29" t="s">
        <v>33</v>
      </c>
      <c r="B21" s="13">
        <v>1</v>
      </c>
      <c r="C21" s="14" t="s">
        <v>34</v>
      </c>
      <c r="D21" s="14" t="s">
        <v>10</v>
      </c>
      <c r="E21" s="14">
        <v>19042002002</v>
      </c>
      <c r="F21" s="15">
        <f>59.5/70*100</f>
        <v>85</v>
      </c>
      <c r="G21" s="16"/>
    </row>
    <row r="22" s="3" customFormat="1" customHeight="1" spans="1:7">
      <c r="A22" s="35"/>
      <c r="B22" s="25">
        <v>2</v>
      </c>
      <c r="C22" s="26" t="s">
        <v>35</v>
      </c>
      <c r="D22" s="26" t="s">
        <v>12</v>
      </c>
      <c r="E22" s="43">
        <v>19042002001</v>
      </c>
      <c r="F22" s="44">
        <f>51.5/70*100</f>
        <v>73.5714285714286</v>
      </c>
      <c r="G22" s="36"/>
    </row>
    <row r="23" s="3" customFormat="1" customHeight="1" spans="1:7">
      <c r="A23" s="29" t="s">
        <v>36</v>
      </c>
      <c r="B23" s="13">
        <v>1</v>
      </c>
      <c r="C23" s="14" t="s">
        <v>37</v>
      </c>
      <c r="D23" s="14" t="s">
        <v>12</v>
      </c>
      <c r="E23" s="14">
        <v>19042002006</v>
      </c>
      <c r="F23" s="15">
        <f>53.75/70*100</f>
        <v>76.7857142857143</v>
      </c>
      <c r="G23" s="42"/>
    </row>
    <row r="24" s="3" customFormat="1" customHeight="1" spans="1:7">
      <c r="A24" s="35"/>
      <c r="B24" s="25">
        <v>2</v>
      </c>
      <c r="C24" s="26" t="s">
        <v>38</v>
      </c>
      <c r="D24" s="26" t="s">
        <v>10</v>
      </c>
      <c r="E24" s="26">
        <v>19042002005</v>
      </c>
      <c r="F24" s="27">
        <f>49/70*100</f>
        <v>70</v>
      </c>
      <c r="G24" s="36"/>
    </row>
    <row r="25" s="3" customFormat="1" customHeight="1" spans="1:7">
      <c r="A25" s="29" t="s">
        <v>39</v>
      </c>
      <c r="B25" s="13">
        <v>1</v>
      </c>
      <c r="C25" s="14" t="s">
        <v>40</v>
      </c>
      <c r="D25" s="14" t="s">
        <v>10</v>
      </c>
      <c r="E25" s="14">
        <v>19042002003</v>
      </c>
      <c r="F25" s="15">
        <f>56/70*100</f>
        <v>80</v>
      </c>
      <c r="G25" s="16"/>
    </row>
    <row r="26" s="3" customFormat="1" customHeight="1" spans="1:7">
      <c r="A26" s="35"/>
      <c r="B26" s="25">
        <v>2</v>
      </c>
      <c r="C26" s="26" t="s">
        <v>41</v>
      </c>
      <c r="D26" s="26" t="s">
        <v>10</v>
      </c>
      <c r="E26" s="26">
        <v>19041302004</v>
      </c>
      <c r="F26" s="27">
        <f>44.5/70*100</f>
        <v>63.5714285714286</v>
      </c>
      <c r="G26" s="28"/>
    </row>
    <row r="27" s="3" customFormat="1" customHeight="1" spans="1:7">
      <c r="A27" s="30" t="s">
        <v>42</v>
      </c>
      <c r="B27" s="31">
        <v>1</v>
      </c>
      <c r="C27" s="32" t="s">
        <v>43</v>
      </c>
      <c r="D27" s="32" t="s">
        <v>12</v>
      </c>
      <c r="E27" s="32">
        <v>19042002007</v>
      </c>
      <c r="F27" s="45">
        <f>53.5/70*100</f>
        <v>76.4285714285714</v>
      </c>
      <c r="G27" s="34"/>
    </row>
    <row r="28" s="3" customFormat="1" customHeight="1" spans="1:7">
      <c r="A28" s="30"/>
      <c r="B28" s="18">
        <v>2</v>
      </c>
      <c r="C28" s="19" t="s">
        <v>44</v>
      </c>
      <c r="D28" s="19" t="s">
        <v>12</v>
      </c>
      <c r="E28" s="19">
        <v>19042002009</v>
      </c>
      <c r="F28" s="46">
        <f>48.25/70*100</f>
        <v>68.9285714285714</v>
      </c>
      <c r="G28" s="21"/>
    </row>
    <row r="29" s="3" customFormat="1" customHeight="1" spans="1:7">
      <c r="A29" s="47"/>
      <c r="B29" s="25">
        <v>3</v>
      </c>
      <c r="C29" s="26" t="s">
        <v>45</v>
      </c>
      <c r="D29" s="26" t="s">
        <v>12</v>
      </c>
      <c r="E29" s="26">
        <v>19042002008</v>
      </c>
      <c r="F29" s="48">
        <f>44.75/70*100</f>
        <v>63.9285714285714</v>
      </c>
      <c r="G29" s="36"/>
    </row>
    <row r="30" s="3" customFormat="1" customHeight="1" spans="2:7">
      <c r="B30" s="49"/>
      <c r="C30" s="50"/>
      <c r="D30" s="50"/>
      <c r="E30" s="50"/>
      <c r="F30" s="5"/>
      <c r="G30" s="51"/>
    </row>
    <row r="31" s="3" customFormat="1" customHeight="1" spans="2:7">
      <c r="B31" s="49"/>
      <c r="C31" s="50"/>
      <c r="D31" s="50"/>
      <c r="E31" s="50"/>
      <c r="F31" s="5"/>
      <c r="G31" s="51"/>
    </row>
  </sheetData>
  <mergeCells count="9">
    <mergeCell ref="A1:G1"/>
    <mergeCell ref="A3:A11"/>
    <mergeCell ref="A12:A14"/>
    <mergeCell ref="A15:A16"/>
    <mergeCell ref="A17:A20"/>
    <mergeCell ref="A21:A22"/>
    <mergeCell ref="A23:A24"/>
    <mergeCell ref="A25:A26"/>
    <mergeCell ref="A27:A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与爱飞翔</cp:lastModifiedBy>
  <dcterms:created xsi:type="dcterms:W3CDTF">2019-04-24T09:39:00Z</dcterms:created>
  <dcterms:modified xsi:type="dcterms:W3CDTF">2019-04-25T01:21:40Z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